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236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<sst xmlns="http://schemas.openxmlformats.org/spreadsheetml/2006/main" count="50" uniqueCount="48">
  <si>
    <t>DIRECT PURCHASING</t>
  </si>
  <si>
    <t>VENDOR</t>
  </si>
  <si>
    <t>DATE</t>
  </si>
  <si>
    <t>REQ. #</t>
  </si>
  <si>
    <t>P.O. #</t>
  </si>
  <si>
    <t>INVOICE</t>
  </si>
  <si>
    <t>AMOUNT</t>
  </si>
  <si>
    <t xml:space="preserve">TAX  </t>
  </si>
  <si>
    <t xml:space="preserve">TOTAL   </t>
  </si>
  <si>
    <t>DEDUCTION</t>
  </si>
  <si>
    <t>World Electric Supply</t>
  </si>
  <si>
    <t>Ferguson Enterprises</t>
  </si>
  <si>
    <t xml:space="preserve"> </t>
  </si>
  <si>
    <t>BARTON MALOW COMPANY</t>
  </si>
  <si>
    <t>3740 BEACH BOULEVARD SUITE 304</t>
  </si>
  <si>
    <t>JACKSONVILLE, FL  32207</t>
  </si>
  <si>
    <t>SAVINGS (6%)</t>
  </si>
  <si>
    <t>SAVINGS (1%)</t>
  </si>
  <si>
    <t>TAX</t>
  </si>
  <si>
    <t>Primex Wireless</t>
  </si>
  <si>
    <t>SCHOOL NN (OAKLEAF)</t>
  </si>
  <si>
    <t>C-6-04/05</t>
  </si>
  <si>
    <t xml:space="preserve">          FUNDS RETURNED TO CONTRACTOR</t>
  </si>
  <si>
    <t xml:space="preserve">         ADDITIONAL FUNDS DEDUCTED FROM CONTRACTOR</t>
  </si>
  <si>
    <t>All Seasons Commercial, Inc.</t>
  </si>
  <si>
    <t>Oldcastle Glass Tampa</t>
  </si>
  <si>
    <t>Trane Company</t>
  </si>
  <si>
    <t>George A. Israel</t>
  </si>
  <si>
    <t>Florida Mechanical Products</t>
  </si>
  <si>
    <t>Energy Task Force, LLC</t>
  </si>
  <si>
    <t>Knauf Insulation</t>
  </si>
  <si>
    <t>Thermal Resource</t>
  </si>
  <si>
    <t>Gorman Company</t>
  </si>
  <si>
    <t>Florida Rock Industries</t>
  </si>
  <si>
    <t>Construction Materials Inc.</t>
  </si>
  <si>
    <t>Cash Building Material Company</t>
  </si>
  <si>
    <t>Seacoast Supply</t>
  </si>
  <si>
    <t>Arc One, LLC</t>
  </si>
  <si>
    <t>Armstrong World Industries</t>
  </si>
  <si>
    <t>Steve Ward and Associates</t>
  </si>
  <si>
    <t>Vulcraft</t>
  </si>
  <si>
    <t>ICI Paints</t>
  </si>
  <si>
    <t>Ferguson Enterprises (Revised)</t>
  </si>
  <si>
    <t>SUBTOTAL:</t>
  </si>
  <si>
    <t>GRAND TOTAL DEDUCTED FROM CONTRACT</t>
  </si>
  <si>
    <t>Primex Wireless (Revised)</t>
  </si>
  <si>
    <t>GARY JERELL (904) 371-2485</t>
  </si>
  <si>
    <t>CORRECTIONS TO PURCHASE ORDERS PREVIOUSLY REDUCED BY CHANGE ORDER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</si>
</sst>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</numFmts>
  <fonts count="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9"/>
      <name val="Arial"/>
      <family val="2"/>
    </font>
    <font>
      <u val="single"/>
      <sz val="9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1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8" fontId="1" fillId="0" borderId="0" xfId="0" applyNumberFormat="1" applyFont="1" applyAlignment="1">
      <alignment horizontal="left"/>
    </xf>
    <xf numFmtId="8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/>
    </xf>
    <xf numFmtId="164" fontId="1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164" fontId="6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0">
      <selection activeCell="A35" sqref="A35:D35"/>
    </sheetView>
  </sheetViews>
  <sheetFormatPr defaultColWidth="9.140625" defaultRowHeight="12.75"/>
  <cols>
    <col min="1" max="1" width="10.140625" style="5" customWidth="1"/>
    <col min="2" max="2" width="12.8515625" style="17" customWidth="1"/>
    <col min="3" max="3" width="13.7109375" style="17" customWidth="1"/>
    <col min="4" max="4" width="35.28125" style="5" customWidth="1"/>
    <col min="5" max="5" width="12.57421875" style="8" customWidth="1"/>
    <col min="6" max="7" width="12.140625" style="8" bestFit="1" customWidth="1"/>
    <col min="8" max="8" width="14.00390625" style="5" customWidth="1"/>
    <col min="9" max="9" width="22.421875" style="5" bestFit="1" customWidth="1"/>
    <col min="10" max="10" width="22.7109375" style="5" bestFit="1" customWidth="1"/>
    <col min="11" max="11" width="22.28125" style="5" bestFit="1" customWidth="1"/>
    <col min="12" max="12" width="21.00390625" style="5" bestFit="1" customWidth="1"/>
    <col min="13" max="13" width="20.57421875" style="5" bestFit="1" customWidth="1"/>
    <col min="14" max="16384" width="9.140625" style="5" customWidth="1"/>
  </cols>
  <sheetData>
    <row r="1" spans="1:8" ht="12">
      <c r="A1" s="1" t="s">
        <v>0</v>
      </c>
      <c r="B1" s="2"/>
      <c r="C1" s="2"/>
      <c r="D1" s="3"/>
      <c r="E1" s="4"/>
      <c r="F1" s="4"/>
      <c r="G1" s="4"/>
      <c r="H1" s="3"/>
    </row>
    <row r="2" spans="1:8" ht="12">
      <c r="A2" s="1" t="s">
        <v>20</v>
      </c>
      <c r="B2" s="2"/>
      <c r="C2" s="2"/>
      <c r="D2" s="1"/>
      <c r="E2" s="4"/>
      <c r="F2" s="4"/>
      <c r="G2" s="4"/>
      <c r="H2" s="3"/>
    </row>
    <row r="3" spans="1:8" ht="12">
      <c r="A3" s="1" t="s">
        <v>21</v>
      </c>
      <c r="B3" s="2"/>
      <c r="C3" s="2"/>
      <c r="D3" s="3"/>
      <c r="E3" s="4"/>
      <c r="F3" s="4"/>
      <c r="G3" s="4"/>
      <c r="H3" s="3"/>
    </row>
    <row r="4" spans="1:3" ht="12">
      <c r="A4" s="6"/>
      <c r="B4" s="7"/>
      <c r="C4" s="7"/>
    </row>
    <row r="5" spans="1:4" ht="12">
      <c r="A5" s="6" t="s">
        <v>13</v>
      </c>
      <c r="B5" s="7"/>
      <c r="C5" s="7"/>
      <c r="D5" s="6"/>
    </row>
    <row r="6" spans="1:4" ht="12">
      <c r="A6" s="6" t="s">
        <v>14</v>
      </c>
      <c r="B6" s="7"/>
      <c r="C6" s="7"/>
      <c r="D6" s="6"/>
    </row>
    <row r="7" spans="1:4" ht="12">
      <c r="A7" s="6" t="s">
        <v>15</v>
      </c>
      <c r="B7" s="7"/>
      <c r="C7" s="7"/>
      <c r="D7" s="6"/>
    </row>
    <row r="8" spans="1:4" ht="12">
      <c r="A8" s="6" t="s">
        <v>46</v>
      </c>
      <c r="B8" s="7"/>
      <c r="C8" s="7"/>
      <c r="D8" s="6"/>
    </row>
    <row r="9" spans="1:4" ht="12">
      <c r="A9" s="6" t="s">
        <v>12</v>
      </c>
      <c r="B9" s="7"/>
      <c r="C9" s="7"/>
      <c r="D9" s="9"/>
    </row>
    <row r="10" spans="1:8" ht="12">
      <c r="A10" s="6"/>
      <c r="B10" s="7"/>
      <c r="C10" s="10"/>
      <c r="E10" s="12" t="s">
        <v>5</v>
      </c>
      <c r="F10" s="12" t="s">
        <v>7</v>
      </c>
      <c r="G10" s="18" t="s">
        <v>18</v>
      </c>
      <c r="H10" s="11" t="s">
        <v>8</v>
      </c>
    </row>
    <row r="11" spans="1:8" s="22" customFormat="1" ht="12">
      <c r="A11" s="19" t="s">
        <v>2</v>
      </c>
      <c r="B11" s="20" t="s">
        <v>3</v>
      </c>
      <c r="C11" s="20" t="s">
        <v>4</v>
      </c>
      <c r="D11" s="19" t="s">
        <v>1</v>
      </c>
      <c r="E11" s="21" t="s">
        <v>6</v>
      </c>
      <c r="F11" s="21" t="s">
        <v>16</v>
      </c>
      <c r="G11" s="21" t="s">
        <v>17</v>
      </c>
      <c r="H11" s="19" t="s">
        <v>9</v>
      </c>
    </row>
    <row r="12" spans="1:3" ht="12">
      <c r="A12" s="13"/>
      <c r="B12" s="14"/>
      <c r="C12" s="14"/>
    </row>
    <row r="13" spans="1:8" ht="12">
      <c r="A13" s="15">
        <v>38687</v>
      </c>
      <c r="B13" s="14">
        <v>4365</v>
      </c>
      <c r="C13" s="14">
        <v>85600</v>
      </c>
      <c r="D13" s="16" t="s">
        <v>24</v>
      </c>
      <c r="E13" s="8">
        <v>122624</v>
      </c>
      <c r="F13" s="8">
        <f aca="true" t="shared" si="0" ref="F13:F21">E13*6%</f>
        <v>7357.44</v>
      </c>
      <c r="G13" s="8">
        <v>50</v>
      </c>
      <c r="H13" s="8">
        <f aca="true" t="shared" si="1" ref="H13:H23">SUM(E13:G13)</f>
        <v>130031.44</v>
      </c>
    </row>
    <row r="14" spans="1:8" ht="12">
      <c r="A14" s="15">
        <v>38687</v>
      </c>
      <c r="B14" s="14">
        <v>4366</v>
      </c>
      <c r="C14" s="14">
        <v>85601</v>
      </c>
      <c r="D14" s="16" t="s">
        <v>25</v>
      </c>
      <c r="E14" s="8">
        <v>8088.91</v>
      </c>
      <c r="F14" s="8">
        <f t="shared" si="0"/>
        <v>485.33459999999997</v>
      </c>
      <c r="G14" s="8">
        <v>50</v>
      </c>
      <c r="H14" s="8">
        <f t="shared" si="1"/>
        <v>8624.2446</v>
      </c>
    </row>
    <row r="15" spans="1:8" ht="12">
      <c r="A15" s="15">
        <v>38693</v>
      </c>
      <c r="B15" s="14">
        <v>4380</v>
      </c>
      <c r="C15" s="14">
        <v>85786</v>
      </c>
      <c r="D15" s="16" t="s">
        <v>26</v>
      </c>
      <c r="E15" s="8">
        <v>382161</v>
      </c>
      <c r="F15" s="8">
        <f t="shared" si="0"/>
        <v>22929.66</v>
      </c>
      <c r="G15" s="8">
        <v>50</v>
      </c>
      <c r="H15" s="8">
        <f t="shared" si="1"/>
        <v>405140.66</v>
      </c>
    </row>
    <row r="16" spans="1:8" ht="12">
      <c r="A16" s="15">
        <v>38693</v>
      </c>
      <c r="B16" s="14">
        <v>4381</v>
      </c>
      <c r="C16" s="14">
        <v>85787</v>
      </c>
      <c r="D16" s="16" t="s">
        <v>11</v>
      </c>
      <c r="E16" s="8">
        <v>45000</v>
      </c>
      <c r="F16" s="8">
        <f t="shared" si="0"/>
        <v>2700</v>
      </c>
      <c r="G16" s="8">
        <v>50</v>
      </c>
      <c r="H16" s="8">
        <f t="shared" si="1"/>
        <v>47750</v>
      </c>
    </row>
    <row r="17" spans="1:8" ht="12">
      <c r="A17" s="15">
        <v>38693</v>
      </c>
      <c r="B17" s="14">
        <v>4382</v>
      </c>
      <c r="C17" s="14">
        <v>85788</v>
      </c>
      <c r="D17" s="16" t="s">
        <v>27</v>
      </c>
      <c r="E17" s="8">
        <v>21667</v>
      </c>
      <c r="F17" s="8">
        <f t="shared" si="0"/>
        <v>1300.02</v>
      </c>
      <c r="G17" s="8">
        <v>50</v>
      </c>
      <c r="H17" s="8">
        <f t="shared" si="1"/>
        <v>23017.02</v>
      </c>
    </row>
    <row r="18" spans="1:8" ht="12">
      <c r="A18" s="15">
        <v>38693</v>
      </c>
      <c r="B18" s="14">
        <v>4383</v>
      </c>
      <c r="C18" s="14">
        <v>85789</v>
      </c>
      <c r="D18" s="16" t="s">
        <v>28</v>
      </c>
      <c r="E18" s="8">
        <v>6400</v>
      </c>
      <c r="F18" s="8">
        <f t="shared" si="0"/>
        <v>384</v>
      </c>
      <c r="G18" s="8">
        <v>50</v>
      </c>
      <c r="H18" s="8">
        <f t="shared" si="1"/>
        <v>6834</v>
      </c>
    </row>
    <row r="19" spans="1:8" ht="12">
      <c r="A19" s="15">
        <v>38693</v>
      </c>
      <c r="B19" s="14">
        <v>4384</v>
      </c>
      <c r="C19" s="14">
        <v>85790</v>
      </c>
      <c r="D19" s="16" t="s">
        <v>29</v>
      </c>
      <c r="E19" s="8">
        <v>10700</v>
      </c>
      <c r="F19" s="8">
        <f t="shared" si="0"/>
        <v>642</v>
      </c>
      <c r="G19" s="8">
        <v>50</v>
      </c>
      <c r="H19" s="8">
        <f t="shared" si="1"/>
        <v>11392</v>
      </c>
    </row>
    <row r="20" spans="1:8" ht="12">
      <c r="A20" s="15">
        <v>38693</v>
      </c>
      <c r="B20" s="14">
        <v>4385</v>
      </c>
      <c r="C20" s="14">
        <v>85791</v>
      </c>
      <c r="D20" s="16" t="s">
        <v>28</v>
      </c>
      <c r="E20" s="8">
        <v>87300</v>
      </c>
      <c r="F20" s="8">
        <f t="shared" si="0"/>
        <v>5238</v>
      </c>
      <c r="G20" s="8">
        <v>50</v>
      </c>
      <c r="H20" s="8">
        <f t="shared" si="1"/>
        <v>92588</v>
      </c>
    </row>
    <row r="21" spans="1:8" ht="12">
      <c r="A21" s="15">
        <v>38693</v>
      </c>
      <c r="B21" s="14">
        <v>4389</v>
      </c>
      <c r="C21" s="14">
        <v>85794</v>
      </c>
      <c r="D21" s="16" t="s">
        <v>30</v>
      </c>
      <c r="E21" s="8">
        <v>150000</v>
      </c>
      <c r="F21" s="8">
        <f t="shared" si="0"/>
        <v>9000</v>
      </c>
      <c r="G21" s="8">
        <v>50</v>
      </c>
      <c r="H21" s="8">
        <f t="shared" si="1"/>
        <v>159050</v>
      </c>
    </row>
    <row r="22" spans="1:8" ht="12">
      <c r="A22" s="15">
        <v>38693</v>
      </c>
      <c r="B22" s="14">
        <v>4390</v>
      </c>
      <c r="C22" s="14">
        <v>85795</v>
      </c>
      <c r="D22" s="16" t="s">
        <v>31</v>
      </c>
      <c r="E22" s="8">
        <v>65000</v>
      </c>
      <c r="F22" s="8">
        <f aca="true" t="shared" si="2" ref="F22:F33">E22*6%</f>
        <v>3900</v>
      </c>
      <c r="G22" s="8">
        <v>50</v>
      </c>
      <c r="H22" s="8">
        <f t="shared" si="1"/>
        <v>68950</v>
      </c>
    </row>
    <row r="23" spans="1:8" ht="12">
      <c r="A23" s="15">
        <v>38700</v>
      </c>
      <c r="B23" s="14">
        <v>4395</v>
      </c>
      <c r="C23" s="14">
        <v>85945</v>
      </c>
      <c r="D23" s="16" t="s">
        <v>32</v>
      </c>
      <c r="E23" s="8">
        <v>74924.87</v>
      </c>
      <c r="F23" s="8">
        <f t="shared" si="2"/>
        <v>4495.4922</v>
      </c>
      <c r="G23" s="8">
        <v>50</v>
      </c>
      <c r="H23" s="8">
        <f t="shared" si="1"/>
        <v>79470.36219999999</v>
      </c>
    </row>
    <row r="24" spans="1:8" ht="12">
      <c r="A24" s="15">
        <v>38721</v>
      </c>
      <c r="B24" s="14">
        <v>4406</v>
      </c>
      <c r="C24" s="14">
        <v>86110</v>
      </c>
      <c r="D24" s="16" t="s">
        <v>33</v>
      </c>
      <c r="E24" s="8">
        <v>165003.5</v>
      </c>
      <c r="F24" s="8">
        <f t="shared" si="2"/>
        <v>9900.21</v>
      </c>
      <c r="G24" s="8">
        <v>50</v>
      </c>
      <c r="H24" s="8">
        <f>SUM(E24:G24)</f>
        <v>174953.71</v>
      </c>
    </row>
    <row r="25" spans="1:8" ht="12">
      <c r="A25" s="15">
        <v>38721</v>
      </c>
      <c r="B25" s="14">
        <v>4407</v>
      </c>
      <c r="C25" s="14">
        <v>86111</v>
      </c>
      <c r="D25" s="16" t="s">
        <v>34</v>
      </c>
      <c r="E25" s="8">
        <v>83701.55</v>
      </c>
      <c r="F25" s="8">
        <f t="shared" si="2"/>
        <v>5022.093</v>
      </c>
      <c r="G25" s="8">
        <v>50</v>
      </c>
      <c r="H25" s="8">
        <f aca="true" t="shared" si="3" ref="H25:H31">SUM(E25:G25)</f>
        <v>88773.643</v>
      </c>
    </row>
    <row r="26" spans="1:8" ht="12">
      <c r="A26" s="15">
        <v>38721</v>
      </c>
      <c r="B26" s="14">
        <v>4410</v>
      </c>
      <c r="C26" s="14">
        <v>86112</v>
      </c>
      <c r="D26" s="16" t="s">
        <v>35</v>
      </c>
      <c r="E26" s="8">
        <v>114320.5</v>
      </c>
      <c r="F26" s="8">
        <f t="shared" si="2"/>
        <v>6859.23</v>
      </c>
      <c r="G26" s="8">
        <v>50</v>
      </c>
      <c r="H26" s="8">
        <f t="shared" si="3"/>
        <v>121229.73</v>
      </c>
    </row>
    <row r="27" spans="1:8" ht="12">
      <c r="A27" s="15">
        <v>38736</v>
      </c>
      <c r="B27" s="14">
        <v>4422</v>
      </c>
      <c r="C27" s="14">
        <v>86713</v>
      </c>
      <c r="D27" s="16" t="s">
        <v>36</v>
      </c>
      <c r="E27" s="8">
        <v>92451.85</v>
      </c>
      <c r="F27" s="8">
        <f t="shared" si="2"/>
        <v>5547.111</v>
      </c>
      <c r="G27" s="8">
        <v>50</v>
      </c>
      <c r="H27" s="8">
        <f t="shared" si="3"/>
        <v>98048.96100000001</v>
      </c>
    </row>
    <row r="28" spans="1:8" ht="12">
      <c r="A28" s="15">
        <v>38750</v>
      </c>
      <c r="B28" s="14">
        <v>4432</v>
      </c>
      <c r="C28" s="14">
        <v>87135</v>
      </c>
      <c r="D28" s="16" t="s">
        <v>37</v>
      </c>
      <c r="E28" s="8">
        <v>287585</v>
      </c>
      <c r="F28" s="8">
        <f t="shared" si="2"/>
        <v>17255.1</v>
      </c>
      <c r="G28" s="8">
        <v>50</v>
      </c>
      <c r="H28" s="8">
        <f t="shared" si="3"/>
        <v>304890.1</v>
      </c>
    </row>
    <row r="29" spans="1:8" ht="12">
      <c r="A29" s="15">
        <v>38750</v>
      </c>
      <c r="B29" s="14">
        <v>4433</v>
      </c>
      <c r="C29" s="14">
        <v>87136</v>
      </c>
      <c r="D29" s="16" t="s">
        <v>38</v>
      </c>
      <c r="E29" s="8">
        <v>68484.48</v>
      </c>
      <c r="F29" s="8">
        <f t="shared" si="2"/>
        <v>4109.0688</v>
      </c>
      <c r="G29" s="8">
        <v>50</v>
      </c>
      <c r="H29" s="8">
        <f t="shared" si="3"/>
        <v>72643.54879999999</v>
      </c>
    </row>
    <row r="30" spans="1:8" ht="12">
      <c r="A30" s="15">
        <v>38750</v>
      </c>
      <c r="B30" s="14">
        <v>4434</v>
      </c>
      <c r="C30" s="14">
        <v>87137</v>
      </c>
      <c r="D30" s="16" t="s">
        <v>39</v>
      </c>
      <c r="E30" s="8">
        <v>219000</v>
      </c>
      <c r="F30" s="8">
        <f t="shared" si="2"/>
        <v>13140</v>
      </c>
      <c r="G30" s="8">
        <v>50</v>
      </c>
      <c r="H30" s="8">
        <f t="shared" si="3"/>
        <v>232190</v>
      </c>
    </row>
    <row r="31" spans="1:8" ht="12">
      <c r="A31" s="15">
        <v>38750</v>
      </c>
      <c r="B31" s="14">
        <v>4435</v>
      </c>
      <c r="C31" s="14">
        <v>87138</v>
      </c>
      <c r="D31" s="16" t="s">
        <v>40</v>
      </c>
      <c r="E31" s="8">
        <v>15681</v>
      </c>
      <c r="F31" s="8">
        <f t="shared" si="2"/>
        <v>940.86</v>
      </c>
      <c r="G31" s="8">
        <v>50</v>
      </c>
      <c r="H31" s="8">
        <f t="shared" si="3"/>
        <v>16671.86</v>
      </c>
    </row>
    <row r="32" spans="1:8" ht="12">
      <c r="A32" s="15">
        <v>38750</v>
      </c>
      <c r="B32" s="14">
        <v>4436</v>
      </c>
      <c r="C32" s="14">
        <v>87181</v>
      </c>
      <c r="D32" s="16" t="s">
        <v>41</v>
      </c>
      <c r="E32" s="8">
        <v>28532</v>
      </c>
      <c r="F32" s="8">
        <f t="shared" si="2"/>
        <v>1711.9199999999998</v>
      </c>
      <c r="G32" s="8">
        <v>50</v>
      </c>
      <c r="H32" s="8">
        <f>SUM(E32:G32)</f>
        <v>30293.92</v>
      </c>
    </row>
    <row r="33" spans="1:8" ht="12">
      <c r="A33" s="15">
        <v>38750</v>
      </c>
      <c r="B33" s="14">
        <v>4437</v>
      </c>
      <c r="C33" s="14">
        <v>87182</v>
      </c>
      <c r="D33" s="16" t="s">
        <v>10</v>
      </c>
      <c r="E33" s="24">
        <v>92336.59</v>
      </c>
      <c r="F33" s="24">
        <f t="shared" si="2"/>
        <v>5540.1954</v>
      </c>
      <c r="G33" s="24">
        <v>50</v>
      </c>
      <c r="H33" s="24">
        <f>SUM(E33:G33)</f>
        <v>97926.7854</v>
      </c>
    </row>
    <row r="34" spans="1:8" ht="12">
      <c r="A34" s="13"/>
      <c r="B34" s="14"/>
      <c r="D34" s="5" t="s">
        <v>43</v>
      </c>
      <c r="E34" s="8">
        <f>SUM(E13:E33)</f>
        <v>2140962.25</v>
      </c>
      <c r="F34" s="8">
        <f>SUM(F13:F33)</f>
        <v>128457.73499999997</v>
      </c>
      <c r="G34" s="8">
        <f>SUM(G13:G33)</f>
        <v>1050</v>
      </c>
      <c r="H34" s="8">
        <f>SUM(E34:G34)</f>
        <v>2270469.985</v>
      </c>
    </row>
    <row r="35" spans="1:4" ht="14.25" customHeight="1">
      <c r="A35" s="28"/>
      <c r="B35" s="29"/>
      <c r="C35" s="29"/>
      <c r="D35" s="29"/>
    </row>
    <row r="36" spans="1:4" ht="14.25" customHeight="1">
      <c r="A36" s="32" t="s">
        <v>47</v>
      </c>
      <c r="B36" s="33"/>
      <c r="C36" s="33"/>
      <c r="D36" s="33"/>
    </row>
    <row r="37" spans="1:4" ht="14.25" customHeight="1">
      <c r="A37" s="26"/>
      <c r="B37" s="27"/>
      <c r="C37" s="27"/>
      <c r="D37" s="27"/>
    </row>
    <row r="38" spans="1:8" ht="12">
      <c r="A38" s="15">
        <v>38635</v>
      </c>
      <c r="B38" s="14">
        <v>4311</v>
      </c>
      <c r="C38" s="14">
        <v>84108</v>
      </c>
      <c r="D38" s="16" t="s">
        <v>42</v>
      </c>
      <c r="E38" s="8">
        <v>213728.62</v>
      </c>
      <c r="F38" s="8">
        <f>E38*6%</f>
        <v>12823.7172</v>
      </c>
      <c r="G38" s="8">
        <v>50</v>
      </c>
      <c r="H38" s="8">
        <f>SUM(E38:G38)</f>
        <v>226602.3372</v>
      </c>
    </row>
    <row r="39" spans="1:8" ht="12">
      <c r="A39" s="15">
        <v>38635</v>
      </c>
      <c r="B39" s="14">
        <v>4311</v>
      </c>
      <c r="C39" s="14">
        <v>84108</v>
      </c>
      <c r="D39" s="16" t="s">
        <v>11</v>
      </c>
      <c r="E39" s="24">
        <v>192718.71</v>
      </c>
      <c r="F39" s="24">
        <f>E39*6%</f>
        <v>11563.122599999999</v>
      </c>
      <c r="G39" s="24">
        <v>50</v>
      </c>
      <c r="H39" s="24">
        <f>SUM(E39:G39)</f>
        <v>204331.8326</v>
      </c>
    </row>
    <row r="40" spans="1:8" ht="12.75">
      <c r="A40" s="30" t="s">
        <v>23</v>
      </c>
      <c r="B40" s="31"/>
      <c r="C40" s="31"/>
      <c r="D40" s="31"/>
      <c r="E40" s="8">
        <f>E38-E39</f>
        <v>21009.910000000003</v>
      </c>
      <c r="F40" s="8">
        <f>E40*6%</f>
        <v>1260.5946000000001</v>
      </c>
      <c r="G40" s="25">
        <f>SUM(G39-G38)</f>
        <v>0</v>
      </c>
      <c r="H40" s="8">
        <f>SUM(H38-H39)</f>
        <v>22270.504600000015</v>
      </c>
    </row>
    <row r="41" spans="1:4" ht="14.25" customHeight="1">
      <c r="A41" s="16"/>
      <c r="B41" s="23"/>
      <c r="C41" s="23"/>
      <c r="D41" s="23"/>
    </row>
    <row r="42" spans="1:8" ht="12">
      <c r="A42" s="15">
        <v>38672</v>
      </c>
      <c r="B42" s="14">
        <v>4358</v>
      </c>
      <c r="C42" s="14">
        <v>85328</v>
      </c>
      <c r="D42" s="16" t="s">
        <v>45</v>
      </c>
      <c r="E42" s="8">
        <v>0</v>
      </c>
      <c r="F42" s="8">
        <f>E42*6%</f>
        <v>0</v>
      </c>
      <c r="G42" s="8">
        <v>0</v>
      </c>
      <c r="H42" s="8">
        <f>SUM(E42:G42)</f>
        <v>0</v>
      </c>
    </row>
    <row r="43" spans="1:8" ht="12">
      <c r="A43" s="15">
        <v>38672</v>
      </c>
      <c r="B43" s="14">
        <v>4358</v>
      </c>
      <c r="C43" s="14">
        <v>85328</v>
      </c>
      <c r="D43" s="16" t="s">
        <v>19</v>
      </c>
      <c r="E43" s="24">
        <v>14429.9</v>
      </c>
      <c r="F43" s="24">
        <f>E43*6%</f>
        <v>865.794</v>
      </c>
      <c r="G43" s="24">
        <v>50</v>
      </c>
      <c r="H43" s="24">
        <f>SUM(E43:G43)</f>
        <v>15345.694</v>
      </c>
    </row>
    <row r="44" spans="1:8" ht="12.75">
      <c r="A44" s="28" t="s">
        <v>22</v>
      </c>
      <c r="B44" s="29"/>
      <c r="C44" s="29"/>
      <c r="D44" s="29"/>
      <c r="E44" s="8">
        <f>E42-E43</f>
        <v>-14429.9</v>
      </c>
      <c r="F44" s="8">
        <f>E44*6%</f>
        <v>-865.794</v>
      </c>
      <c r="G44" s="25">
        <f>SUM(G42-G43)</f>
        <v>-50</v>
      </c>
      <c r="H44" s="8">
        <f>SUM(H42-H43)</f>
        <v>-15345.694</v>
      </c>
    </row>
    <row r="45" spans="1:8" ht="12.75">
      <c r="A45" s="16"/>
      <c r="B45" s="23"/>
      <c r="C45" s="23"/>
      <c r="D45" s="23"/>
      <c r="G45" s="25"/>
      <c r="H45" s="8"/>
    </row>
    <row r="46" spans="1:8" ht="12.75">
      <c r="A46" s="16"/>
      <c r="B46" s="23"/>
      <c r="C46" s="31" t="s">
        <v>44</v>
      </c>
      <c r="D46" s="30"/>
      <c r="E46" s="8">
        <f>SUM(E34+E40+E44)</f>
        <v>2147542.2600000002</v>
      </c>
      <c r="F46" s="8">
        <f>SUM(F34+F40+F44)</f>
        <v>128852.53559999997</v>
      </c>
      <c r="G46" s="25">
        <f>SUM(G34+G40+G44)</f>
        <v>1000</v>
      </c>
      <c r="H46" s="8">
        <f>SUM(E46:G46)</f>
        <v>2277394.7956000003</v>
      </c>
    </row>
    <row r="47" spans="1:8" ht="12.75">
      <c r="A47" s="16"/>
      <c r="B47" s="23"/>
      <c r="C47" s="23"/>
      <c r="D47" s="23"/>
      <c r="G47" s="25"/>
      <c r="H47" s="8"/>
    </row>
  </sheetData>
  <mergeCells count="5">
    <mergeCell ref="A35:D35"/>
    <mergeCell ref="A44:D44"/>
    <mergeCell ref="A40:D40"/>
    <mergeCell ref="C46:D46"/>
    <mergeCell ref="A36:D36"/>
  </mergeCells>
  <printOptions horizontalCentered="1"/>
  <pageMargins left="0" right="0" top="0" bottom="0" header="0" footer="0"/>
  <pageSetup horizontalDpi="300" verticalDpi="3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jmandele1</cp:lastModifiedBy>
  <cp:lastPrinted>2006-02-07T18:06:07Z</cp:lastPrinted>
  <dcterms:created xsi:type="dcterms:W3CDTF">1996-10-14T23:33:28Z</dcterms:created>
  <dcterms:modified xsi:type="dcterms:W3CDTF">2006-02-28T14:59:51Z</dcterms:modified>
  <cp:category/>
  <cp:version/>
  <cp:contentType/>
  <cp:contentStatus/>
</cp:coreProperties>
</file>